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1"/>
  <workbookPr/>
  <mc:AlternateContent xmlns:mc="http://schemas.openxmlformats.org/markup-compatibility/2006">
    <mc:Choice Requires="x15">
      <x15ac:absPath xmlns:x15ac="http://schemas.microsoft.com/office/spreadsheetml/2010/11/ac" url="https://tbseducation.sharepoint.com/sites/TBS-2425-ACHATS-MARCHESPUBLICS-MarchNettoyage2025/Shared Documents/Marché Nettoyage 2025/1- DCE/ancien DCE/"/>
    </mc:Choice>
  </mc:AlternateContent>
  <xr:revisionPtr revIDLastSave="37" documentId="8_{81FE73C8-C0A9-4B2D-A9C9-C66BFF9E6905}" xr6:coauthVersionLast="47" xr6:coauthVersionMax="47" xr10:uidLastSave="{FD38CF01-779E-47CA-910D-C30FD6271DF2}"/>
  <bookViews>
    <workbookView xWindow="28680" yWindow="-120" windowWidth="29040" windowHeight="15720" firstSheet="1" activeTab="1" xr2:uid="{00000000-000D-0000-FFFF-FFFF00000000}"/>
  </bookViews>
  <sheets>
    <sheet name="Lot 1" sheetId="1" r:id="rId1"/>
    <sheet name="Lot 2" sheetId="4" r:id="rId2"/>
  </sheets>
  <definedNames>
    <definedName name="_xlnm.Print_Titles" localSheetId="0">'Lot 1'!$1:$5</definedName>
    <definedName name="_xlnm.Print_Titles" localSheetId="1">'Lot 2'!$1:$5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4" i="1" l="1"/>
  <c r="C88" i="1"/>
  <c r="C78" i="1"/>
  <c r="C71" i="1"/>
  <c r="C65" i="1"/>
  <c r="C59" i="1"/>
  <c r="C43" i="4"/>
  <c r="C58" i="4"/>
  <c r="C53" i="4"/>
  <c r="C48" i="4"/>
  <c r="C35" i="4"/>
</calcChain>
</file>

<file path=xl/sharedStrings.xml><?xml version="1.0" encoding="utf-8"?>
<sst xmlns="http://schemas.openxmlformats.org/spreadsheetml/2006/main" count="202" uniqueCount="75">
  <si>
    <t>Marché " Prestations de nettoyage des locaux de TBS"</t>
  </si>
  <si>
    <t>Lot 1 : Site de TOULOUSE et ENTIORE</t>
  </si>
  <si>
    <t>Annexe 1 à l'acte d'engagement : Proposition financière valant Bordereau des prix</t>
  </si>
  <si>
    <t>Coordonnées du candidat</t>
  </si>
  <si>
    <t xml:space="preserve">NOM DE LA SOCIETE : </t>
  </si>
  <si>
    <t>ADRESSE :</t>
  </si>
  <si>
    <t xml:space="preserve">Tél. : </t>
  </si>
  <si>
    <t>e.mail :</t>
  </si>
  <si>
    <t>PROPOSITION FINANCIERE</t>
  </si>
  <si>
    <t>PRESTATIONS FORFAITAIRES</t>
  </si>
  <si>
    <t>Montant
en € HT</t>
  </si>
  <si>
    <r>
      <rPr>
        <b/>
        <sz val="11"/>
        <color theme="1"/>
        <rFont val="Calibri"/>
        <family val="2"/>
        <scheme val="minor"/>
      </rPr>
      <t xml:space="preserve">Nettoyage des locaux </t>
    </r>
    <r>
      <rPr>
        <sz val="11"/>
        <color theme="1"/>
        <rFont val="Calibri"/>
        <family val="2"/>
        <scheme val="minor"/>
      </rPr>
      <t>décomposé comme suit :</t>
    </r>
  </si>
  <si>
    <t>forfait mensuel</t>
  </si>
  <si>
    <t>- Les matériels et équipements utilisés pour la prestation (chariots, aspirateurs…)</t>
  </si>
  <si>
    <t xml:space="preserve">- Les consommables et produits utilisés pour la prestation </t>
  </si>
  <si>
    <t xml:space="preserve">- L’équipe intervenante y compris le personnel d’encadrement </t>
  </si>
  <si>
    <t>Fourniture et mise en place des matériels et recharges pour les sanitaires</t>
  </si>
  <si>
    <t>PSE 1: Mise en place d'un système de production de produit détergent et désinfectant à base d'eau</t>
  </si>
  <si>
    <t>TOTAL MENSUEL</t>
  </si>
  <si>
    <t>PRESTATIONS UNITAIRES</t>
  </si>
  <si>
    <t>Intervention vitrerie en dessous de 3m de hauteur</t>
  </si>
  <si>
    <t>prix pour une prestation/m2</t>
  </si>
  <si>
    <t>Unité d'œuvre de nettoyage 
( = nettoyage réalisé par une personne en une heure)</t>
  </si>
  <si>
    <t>prix unitaire</t>
  </si>
  <si>
    <t>BALAYAGE MANUEL ENTREPOT/PARKING/SOL EXT</t>
  </si>
  <si>
    <t>prix au m2</t>
  </si>
  <si>
    <t>BALAYAGE MECANIQUE ENTREPOT/PARKING/SOL EXT</t>
  </si>
  <si>
    <t>BRUMISATION / DESINFECTION</t>
  </si>
  <si>
    <t>CRISTALLISATION (sols pierre marbrière)</t>
  </si>
  <si>
    <t>DECAPAGE + MISE EN CIRE SOLS PLASTIQUES</t>
  </si>
  <si>
    <t>DETACHAGE FINITIONS HTES JUSQU'A 1m80</t>
  </si>
  <si>
    <t>LAVAGE HAUTE PRESSION DES MURS</t>
  </si>
  <si>
    <t>LAVAGE HAUTE PRESSION DES SOLS</t>
  </si>
  <si>
    <t>LESSIVAGE DES PAROIS VERTICALES</t>
  </si>
  <si>
    <t>LESSIVAGE DES PLAFONDS</t>
  </si>
  <si>
    <t>PONCAGE / VITRIFICATION DES SOLS PARQUET</t>
  </si>
  <si>
    <t>SHAMPOING MOQUETTE/TAPIS PAR INJECTION/EXT</t>
  </si>
  <si>
    <t>SHAMPOING A SEC MOQUETTE / TAPIS</t>
  </si>
  <si>
    <t>SPRAY METHODE / LUSTRAGE</t>
  </si>
  <si>
    <t>SPRAY METHODE REGENERATION DES SOLS</t>
  </si>
  <si>
    <t>SPRAY CRISTALLISANT (sols pierre marbre)</t>
  </si>
  <si>
    <t>RECOUCHE SIMPLE</t>
  </si>
  <si>
    <t>RECOUCHE SPECIFIQUE</t>
  </si>
  <si>
    <t>ENLEVEMENT GRAFFITI MANUEL/CHIMIQ INF À 2M</t>
  </si>
  <si>
    <t>NETTOYAGE INT/EXT appareils électroménagers SALLE REPAS</t>
  </si>
  <si>
    <t>NETTOYAGE ET DESINFECTION LOCAL POUBELLE</t>
  </si>
  <si>
    <t>REMISE EN ETAT APRES UN DEGAT DES EAUX</t>
  </si>
  <si>
    <t>REMISE ETAT APRES SINISTRE AUTRE DEGAT EAUX</t>
  </si>
  <si>
    <t>NETTOYAGE SHAMPOUINAGE SIEGE/CANAPE TISSUS</t>
  </si>
  <si>
    <t>prix à l'unité</t>
  </si>
  <si>
    <t>DECOMPOSITION DU PRIX GLOBAL ET FORFAITAIRE</t>
  </si>
  <si>
    <t>Décomposition des coûts par bâtiment</t>
  </si>
  <si>
    <t>LASCROSSES - 20, boulevard Lascrosses - 7 692 m² SUB</t>
  </si>
  <si>
    <t>Nettoyage des locaux</t>
  </si>
  <si>
    <t xml:space="preserve">Soit un coût au m² de : </t>
  </si>
  <si>
    <t>BOSCO - 4, place Alfonse Jourdain - 1 862 m²</t>
  </si>
  <si>
    <t>ALARIC - 6, place Alfonse Jourdain - 1 856 m²</t>
  </si>
  <si>
    <t>SEBASTOPOL - 1, place Alfonse Jourdain - 5 175 m²</t>
  </si>
  <si>
    <t>Espaces occupés par TBS - 4 125 m²</t>
  </si>
  <si>
    <t xml:space="preserve"> - 20 bis, boulevard Lascrosses - 357 m²</t>
  </si>
  <si>
    <t>Foyer des étudiants - 270 m²</t>
  </si>
  <si>
    <t>Bureau des Alumni - 87 m²</t>
  </si>
  <si>
    <t>ENTIORE - 2 avenue Mercure Ecoparc 1
31 130 Quint-Fonsegrives - 10 382 m² SUB</t>
  </si>
  <si>
    <t>Lot 2 : Vitrerie sur façades extérieures et Intérieures</t>
  </si>
  <si>
    <t xml:space="preserve">PROPOSITION FINANCIERE </t>
  </si>
  <si>
    <t>Vitrerie</t>
  </si>
  <si>
    <t>Intervention vitrerie intérieure jusqu' à 3m de hauteur</t>
  </si>
  <si>
    <t>Intervention vitrerie intérieure au-delà de 3m de hauteur</t>
  </si>
  <si>
    <t>Intervention vitrerie extérieure jusqu'à 3m de hauteur</t>
  </si>
  <si>
    <t>Intervention vitrerie extérieure au-delà de 3m de hauteur</t>
  </si>
  <si>
    <t>Nettoyage des casquettes (24)des stores (Bâtiment Entiore)</t>
  </si>
  <si>
    <t>Prix global</t>
  </si>
  <si>
    <t xml:space="preserve">Nettoyage façade </t>
  </si>
  <si>
    <t xml:space="preserve">Nettoyage des logos TBS Education sur les façades </t>
  </si>
  <si>
    <t>Tarif à l'unité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</si>
</sst>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\ &quot;HT&quot;"/>
    <numFmt numFmtId="165" formatCode="_-* #,##0.00\ &quot;F&quot;_-;\-* #,##0.00\ &quot;F&quot;_-;_-* &quot;-&quot;??\ &quot;F&quot;_-;_-@_-"/>
    <numFmt numFmtId="166" formatCode="_-* #,##0.00\ [$€]_-;\-* #,##0.00\ [$€]_-;_-* &quot;-&quot;??\ [$€]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name val="Trebuchet MS"/>
      <family val="2"/>
    </font>
    <font>
      <b/>
      <sz val="18"/>
      <color theme="4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1"/>
      <name val="Trebuchet MS"/>
      <family val="2"/>
    </font>
    <font>
      <sz val="10"/>
      <name val="Arial"/>
    </font>
    <font>
      <sz val="10"/>
      <name val="Century Gothic"/>
      <family val="2"/>
    </font>
    <font>
      <sz val="10"/>
      <name val="Arial"/>
      <family val="2"/>
    </font>
    <font>
      <b/>
      <i/>
      <sz val="14"/>
      <name val="Arial"/>
      <family val="2"/>
    </font>
    <font>
      <sz val="8"/>
      <name val="Calibri"/>
      <family val="2"/>
      <scheme val="minor"/>
    </font>
    <font>
      <sz val="9"/>
      <color rgb="FF00000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7">
    <xf numFmtId="0" fontId="0" fillId="0" borderId="0"/>
    <xf numFmtId="0" fontId="9" fillId="0" borderId="0"/>
    <xf numFmtId="166" fontId="10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1" fillId="0" borderId="0"/>
    <xf numFmtId="0" fontId="12" fillId="0" borderId="0" applyFont="0"/>
  </cellStyleXfs>
  <cellXfs count="56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164" fontId="0" fillId="2" borderId="1" xfId="0" applyNumberFormat="1" applyFill="1" applyBorder="1" applyAlignment="1">
      <alignment vertical="center"/>
    </xf>
    <xf numFmtId="44" fontId="5" fillId="0" borderId="10" xfId="0" applyNumberFormat="1" applyFont="1" applyBorder="1" applyAlignment="1" applyProtection="1">
      <alignment vertical="center"/>
      <protection locked="0"/>
    </xf>
    <xf numFmtId="44" fontId="0" fillId="0" borderId="0" xfId="0" applyNumberFormat="1" applyAlignment="1">
      <alignment vertical="center"/>
    </xf>
    <xf numFmtId="44" fontId="5" fillId="2" borderId="10" xfId="0" applyNumberFormat="1" applyFont="1" applyFill="1" applyBorder="1" applyAlignment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44" fontId="5" fillId="0" borderId="0" xfId="0" applyNumberFormat="1" applyFont="1" applyAlignment="1" applyProtection="1">
      <alignment vertical="center"/>
      <protection locked="0"/>
    </xf>
    <xf numFmtId="44" fontId="8" fillId="0" borderId="10" xfId="0" applyNumberFormat="1" applyFont="1" applyBorder="1" applyAlignment="1" applyProtection="1">
      <alignment vertical="center"/>
      <protection locked="0"/>
    </xf>
    <xf numFmtId="0" fontId="0" fillId="0" borderId="12" xfId="0" quotePrefix="1" applyBorder="1" applyAlignment="1">
      <alignment horizontal="left" vertical="center" wrapText="1" indent="4"/>
    </xf>
    <xf numFmtId="0" fontId="0" fillId="0" borderId="10" xfId="0" quotePrefix="1" applyBorder="1" applyAlignment="1">
      <alignment horizontal="left" vertical="center" wrapText="1" indent="4"/>
    </xf>
    <xf numFmtId="0" fontId="0" fillId="0" borderId="11" xfId="0" applyBorder="1" applyAlignment="1">
      <alignment vertical="center"/>
    </xf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0" xfId="0" applyBorder="1" applyAlignment="1">
      <alignment vertical="center"/>
    </xf>
    <xf numFmtId="44" fontId="8" fillId="0" borderId="11" xfId="0" applyNumberFormat="1" applyFont="1" applyBorder="1" applyAlignment="1" applyProtection="1">
      <alignment vertical="center"/>
      <protection locked="0"/>
    </xf>
    <xf numFmtId="44" fontId="5" fillId="0" borderId="12" xfId="0" applyNumberFormat="1" applyFont="1" applyBorder="1" applyAlignment="1" applyProtection="1">
      <alignment vertical="center"/>
      <protection locked="0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44" fontId="5" fillId="6" borderId="10" xfId="0" applyNumberFormat="1" applyFont="1" applyFill="1" applyBorder="1" applyAlignment="1" applyProtection="1">
      <alignment vertical="center"/>
      <protection locked="0"/>
    </xf>
    <xf numFmtId="0" fontId="0" fillId="6" borderId="0" xfId="0" applyFill="1" applyAlignment="1">
      <alignment vertical="center"/>
    </xf>
    <xf numFmtId="0" fontId="14" fillId="0" borderId="1" xfId="0" applyFont="1" applyBorder="1" applyAlignment="1">
      <alignment vertical="center"/>
    </xf>
    <xf numFmtId="0" fontId="0" fillId="0" borderId="13" xfId="0" applyBorder="1" applyAlignment="1">
      <alignment vertical="center"/>
    </xf>
    <xf numFmtId="44" fontId="5" fillId="0" borderId="13" xfId="0" applyNumberFormat="1" applyFont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left" vertical="center"/>
    </xf>
    <xf numFmtId="0" fontId="0" fillId="5" borderId="4" xfId="0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vertical="center"/>
    </xf>
  </cellXfs>
  <cellStyles count="7">
    <cellStyle name="Euro" xfId="2" xr:uid="{0CAA5A3C-54A5-4E71-920B-176B38DB3EE8}"/>
    <cellStyle name="Monétaire 2" xfId="4" xr:uid="{209A0784-16C1-477F-801B-7B45DD69025D}"/>
    <cellStyle name="Monétaire 3" xfId="3" xr:uid="{6D816173-AE0F-470C-8AA9-702D0CD7E35B}"/>
    <cellStyle name="Normal" xfId="0" builtinId="0"/>
    <cellStyle name="Normal 2" xfId="5" xr:uid="{BD688C75-6270-4314-A9C2-1D36E392C401}"/>
    <cellStyle name="Normal 3" xfId="1" xr:uid="{8996FEBC-913E-49F0-A1D4-8585BF14ED80}"/>
    <cellStyle name="T1" xfId="6" xr:uid="{09770EDF-63FD-4E41-A203-3807723431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Personnalisé TBS">
      <a:dk1>
        <a:sysClr val="windowText" lastClr="000000"/>
      </a:dk1>
      <a:lt1>
        <a:sysClr val="window" lastClr="FFFFFF"/>
      </a:lt1>
      <a:dk2>
        <a:srgbClr val="7F7F7F"/>
      </a:dk2>
      <a:lt2>
        <a:srgbClr val="E8E8E8"/>
      </a:lt2>
      <a:accent1>
        <a:srgbClr val="FF5C62"/>
      </a:accent1>
      <a:accent2>
        <a:srgbClr val="00CCFF"/>
      </a:accent2>
      <a:accent3>
        <a:srgbClr val="00E2B2"/>
      </a:accent3>
      <a:accent4>
        <a:srgbClr val="D9EA00"/>
      </a:accent4>
      <a:accent5>
        <a:srgbClr val="C33C41"/>
      </a:accent5>
      <a:accent6>
        <a:srgbClr val="FFA401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4"/>
  <sheetViews>
    <sheetView topLeftCell="A107" zoomScaleNormal="100" workbookViewId="0">
      <selection activeCell="A45" sqref="A45"/>
    </sheetView>
  </sheetViews>
  <sheetFormatPr defaultColWidth="11.42578125" defaultRowHeight="14.45"/>
  <cols>
    <col min="1" max="1" width="68" style="1" customWidth="1"/>
    <col min="2" max="2" width="22" style="1" customWidth="1"/>
    <col min="3" max="3" width="20.85546875" style="1" customWidth="1"/>
    <col min="4" max="16384" width="11.42578125" style="1"/>
  </cols>
  <sheetData>
    <row r="1" spans="1:3" ht="37.5" customHeight="1">
      <c r="A1" s="43" t="s">
        <v>0</v>
      </c>
      <c r="B1" s="43"/>
      <c r="C1" s="43"/>
    </row>
    <row r="2" spans="1:3" ht="37.5" customHeight="1">
      <c r="A2" s="43" t="s">
        <v>1</v>
      </c>
      <c r="B2" s="43"/>
      <c r="C2" s="43"/>
    </row>
    <row r="3" spans="1:3" ht="18.75" customHeight="1"/>
    <row r="4" spans="1:3" ht="21">
      <c r="A4" s="44" t="s">
        <v>2</v>
      </c>
      <c r="B4" s="44"/>
      <c r="C4" s="44"/>
    </row>
    <row r="6" spans="1:3" ht="15" customHeight="1">
      <c r="A6" s="45" t="s">
        <v>3</v>
      </c>
      <c r="B6" s="46"/>
      <c r="C6" s="47"/>
    </row>
    <row r="7" spans="1:3" ht="28.5" customHeight="1">
      <c r="A7" s="48" t="s">
        <v>4</v>
      </c>
      <c r="B7" s="49"/>
      <c r="C7" s="50"/>
    </row>
    <row r="8" spans="1:3" ht="28.5" customHeight="1">
      <c r="A8" s="48" t="s">
        <v>5</v>
      </c>
      <c r="B8" s="49"/>
      <c r="C8" s="50"/>
    </row>
    <row r="9" spans="1:3" ht="28.5" customHeight="1">
      <c r="A9" s="48" t="s">
        <v>6</v>
      </c>
      <c r="B9" s="49"/>
      <c r="C9" s="50"/>
    </row>
    <row r="10" spans="1:3" ht="28.5" customHeight="1">
      <c r="A10" s="51" t="s">
        <v>7</v>
      </c>
      <c r="B10" s="52"/>
      <c r="C10" s="53"/>
    </row>
    <row r="12" spans="1:3" ht="18">
      <c r="A12" s="54" t="s">
        <v>8</v>
      </c>
      <c r="B12" s="54"/>
      <c r="C12" s="54"/>
    </row>
    <row r="14" spans="1:3" ht="30.75" customHeight="1">
      <c r="A14" s="3" t="s">
        <v>9</v>
      </c>
      <c r="B14" s="4"/>
      <c r="C14" s="4" t="s">
        <v>10</v>
      </c>
    </row>
    <row r="15" spans="1:3" ht="21.75" customHeight="1">
      <c r="A15" s="17" t="s">
        <v>11</v>
      </c>
      <c r="B15" s="18" t="s">
        <v>12</v>
      </c>
      <c r="C15" s="21">
        <v>0</v>
      </c>
    </row>
    <row r="16" spans="1:3" ht="28.9">
      <c r="A16" s="15" t="s">
        <v>13</v>
      </c>
      <c r="B16" s="19" t="s">
        <v>12</v>
      </c>
      <c r="C16" s="22">
        <v>0</v>
      </c>
    </row>
    <row r="17" spans="1:3" ht="21" customHeight="1">
      <c r="A17" s="15" t="s">
        <v>14</v>
      </c>
      <c r="B17" s="19" t="s">
        <v>12</v>
      </c>
      <c r="C17" s="22">
        <v>0</v>
      </c>
    </row>
    <row r="18" spans="1:3" ht="21" customHeight="1">
      <c r="A18" s="16" t="s">
        <v>15</v>
      </c>
      <c r="B18" s="20" t="s">
        <v>12</v>
      </c>
      <c r="C18" s="8">
        <v>0</v>
      </c>
    </row>
    <row r="19" spans="1:3" ht="21.75" customHeight="1">
      <c r="A19" s="11" t="s">
        <v>16</v>
      </c>
      <c r="B19" s="11" t="s">
        <v>12</v>
      </c>
      <c r="C19" s="14">
        <v>0</v>
      </c>
    </row>
    <row r="20" spans="1:3" ht="30.6" customHeight="1">
      <c r="A20" s="26" t="s">
        <v>17</v>
      </c>
      <c r="B20" s="25" t="s">
        <v>12</v>
      </c>
      <c r="C20" s="14">
        <v>0</v>
      </c>
    </row>
    <row r="21" spans="1:3" ht="20.45" customHeight="1">
      <c r="A21" s="35" t="s">
        <v>18</v>
      </c>
      <c r="B21" s="36"/>
      <c r="C21" s="7"/>
    </row>
    <row r="23" spans="1:3" ht="30.75" customHeight="1">
      <c r="A23" s="3" t="s">
        <v>19</v>
      </c>
      <c r="B23" s="4"/>
      <c r="C23" s="4" t="s">
        <v>10</v>
      </c>
    </row>
    <row r="24" spans="1:3" ht="21.6" customHeight="1">
      <c r="A24" s="2" t="s">
        <v>20</v>
      </c>
      <c r="B24" s="31" t="s">
        <v>21</v>
      </c>
      <c r="C24" s="8">
        <v>0</v>
      </c>
    </row>
    <row r="25" spans="1:3" ht="27" customHeight="1">
      <c r="A25" s="12" t="s">
        <v>22</v>
      </c>
      <c r="B25" s="2" t="s">
        <v>23</v>
      </c>
      <c r="C25" s="8">
        <v>0</v>
      </c>
    </row>
    <row r="26" spans="1:3" ht="21.6" customHeight="1">
      <c r="A26" s="2" t="s">
        <v>24</v>
      </c>
      <c r="B26" s="2" t="s">
        <v>25</v>
      </c>
      <c r="C26" s="8">
        <v>0</v>
      </c>
    </row>
    <row r="27" spans="1:3" ht="21.6" customHeight="1">
      <c r="A27" s="2" t="s">
        <v>26</v>
      </c>
      <c r="B27" s="2" t="s">
        <v>25</v>
      </c>
      <c r="C27" s="8">
        <v>0</v>
      </c>
    </row>
    <row r="28" spans="1:3" ht="21.6" customHeight="1">
      <c r="A28" s="2" t="s">
        <v>27</v>
      </c>
      <c r="B28" s="2" t="s">
        <v>25</v>
      </c>
      <c r="C28" s="8">
        <v>0</v>
      </c>
    </row>
    <row r="29" spans="1:3" ht="21.6" customHeight="1">
      <c r="A29" s="2" t="s">
        <v>28</v>
      </c>
      <c r="B29" s="2" t="s">
        <v>25</v>
      </c>
      <c r="C29" s="8">
        <v>0</v>
      </c>
    </row>
    <row r="30" spans="1:3" ht="21.6" customHeight="1">
      <c r="A30" s="2" t="s">
        <v>29</v>
      </c>
      <c r="B30" s="2" t="s">
        <v>25</v>
      </c>
      <c r="C30" s="8">
        <v>0</v>
      </c>
    </row>
    <row r="31" spans="1:3" ht="21.6" customHeight="1">
      <c r="A31" s="2" t="s">
        <v>30</v>
      </c>
      <c r="B31" s="2" t="s">
        <v>25</v>
      </c>
      <c r="C31" s="8">
        <v>0</v>
      </c>
    </row>
    <row r="32" spans="1:3" ht="21.6" customHeight="1">
      <c r="A32" s="2" t="s">
        <v>31</v>
      </c>
      <c r="B32" s="2" t="s">
        <v>25</v>
      </c>
      <c r="C32" s="8">
        <v>0</v>
      </c>
    </row>
    <row r="33" spans="1:3" ht="21.6" customHeight="1">
      <c r="A33" s="2" t="s">
        <v>32</v>
      </c>
      <c r="B33" s="2" t="s">
        <v>25</v>
      </c>
      <c r="C33" s="8">
        <v>0</v>
      </c>
    </row>
    <row r="34" spans="1:3" ht="21.6" customHeight="1">
      <c r="A34" s="2" t="s">
        <v>33</v>
      </c>
      <c r="B34" s="2" t="s">
        <v>25</v>
      </c>
      <c r="C34" s="8">
        <v>0</v>
      </c>
    </row>
    <row r="35" spans="1:3" ht="21.6" customHeight="1">
      <c r="A35" s="2" t="s">
        <v>34</v>
      </c>
      <c r="B35" s="2" t="s">
        <v>25</v>
      </c>
      <c r="C35" s="8">
        <v>0</v>
      </c>
    </row>
    <row r="36" spans="1:3" ht="21.6" customHeight="1">
      <c r="A36" s="2" t="s">
        <v>35</v>
      </c>
      <c r="B36" s="2" t="s">
        <v>25</v>
      </c>
      <c r="C36" s="8">
        <v>0</v>
      </c>
    </row>
    <row r="37" spans="1:3" ht="21.6" customHeight="1">
      <c r="A37" s="2" t="s">
        <v>36</v>
      </c>
      <c r="B37" s="2" t="s">
        <v>25</v>
      </c>
      <c r="C37" s="8">
        <v>0</v>
      </c>
    </row>
    <row r="38" spans="1:3" ht="21.6" customHeight="1">
      <c r="A38" s="2" t="s">
        <v>37</v>
      </c>
      <c r="B38" s="2" t="s">
        <v>25</v>
      </c>
      <c r="C38" s="8">
        <v>0</v>
      </c>
    </row>
    <row r="39" spans="1:3" ht="21.6" customHeight="1">
      <c r="A39" s="2" t="s">
        <v>38</v>
      </c>
      <c r="B39" s="2" t="s">
        <v>25</v>
      </c>
      <c r="C39" s="8">
        <v>0</v>
      </c>
    </row>
    <row r="40" spans="1:3" ht="21.6" customHeight="1">
      <c r="A40" s="2" t="s">
        <v>39</v>
      </c>
      <c r="B40" s="2" t="s">
        <v>25</v>
      </c>
      <c r="C40" s="8">
        <v>0</v>
      </c>
    </row>
    <row r="41" spans="1:3" ht="21.6" customHeight="1">
      <c r="A41" s="2" t="s">
        <v>40</v>
      </c>
      <c r="B41" s="2" t="s">
        <v>25</v>
      </c>
      <c r="C41" s="8">
        <v>0</v>
      </c>
    </row>
    <row r="42" spans="1:3" ht="21.6" customHeight="1">
      <c r="A42" s="2" t="s">
        <v>41</v>
      </c>
      <c r="B42" s="2" t="s">
        <v>25</v>
      </c>
      <c r="C42" s="8">
        <v>0</v>
      </c>
    </row>
    <row r="43" spans="1:3" ht="21.6" customHeight="1">
      <c r="A43" s="2" t="s">
        <v>42</v>
      </c>
      <c r="B43" s="2" t="s">
        <v>25</v>
      </c>
      <c r="C43" s="8">
        <v>0</v>
      </c>
    </row>
    <row r="44" spans="1:3" ht="21.6" customHeight="1">
      <c r="A44" s="2" t="s">
        <v>43</v>
      </c>
      <c r="B44" s="2" t="s">
        <v>25</v>
      </c>
      <c r="C44" s="8">
        <v>0</v>
      </c>
    </row>
    <row r="45" spans="1:3" ht="21.6" customHeight="1">
      <c r="A45" s="55" t="s">
        <v>44</v>
      </c>
      <c r="B45" s="2" t="s">
        <v>25</v>
      </c>
      <c r="C45" s="8">
        <v>0</v>
      </c>
    </row>
    <row r="46" spans="1:3" ht="21.6" customHeight="1">
      <c r="A46" s="2" t="s">
        <v>45</v>
      </c>
      <c r="B46" s="2" t="s">
        <v>25</v>
      </c>
      <c r="C46" s="8">
        <v>0</v>
      </c>
    </row>
    <row r="47" spans="1:3" ht="21.6" customHeight="1">
      <c r="A47" s="2" t="s">
        <v>46</v>
      </c>
      <c r="B47" s="2" t="s">
        <v>25</v>
      </c>
      <c r="C47" s="8">
        <v>0</v>
      </c>
    </row>
    <row r="48" spans="1:3" ht="21.6" customHeight="1">
      <c r="A48" s="2" t="s">
        <v>47</v>
      </c>
      <c r="B48" s="2" t="s">
        <v>25</v>
      </c>
      <c r="C48" s="8">
        <v>0</v>
      </c>
    </row>
    <row r="49" spans="1:6" ht="21.6" customHeight="1">
      <c r="A49" s="2" t="s">
        <v>48</v>
      </c>
      <c r="B49" s="2" t="s">
        <v>49</v>
      </c>
      <c r="C49" s="8">
        <v>0</v>
      </c>
    </row>
    <row r="50" spans="1:6" ht="30" customHeight="1">
      <c r="C50" s="13"/>
    </row>
    <row r="51" spans="1:6" ht="18">
      <c r="A51" s="54" t="s">
        <v>50</v>
      </c>
      <c r="B51" s="54"/>
      <c r="C51" s="54"/>
    </row>
    <row r="53" spans="1:6" ht="15.6">
      <c r="A53" s="6" t="s">
        <v>51</v>
      </c>
    </row>
    <row r="55" spans="1:6" ht="28.9">
      <c r="A55" s="40" t="s">
        <v>52</v>
      </c>
      <c r="B55" s="41"/>
      <c r="C55" s="4" t="s">
        <v>10</v>
      </c>
    </row>
    <row r="56" spans="1:6">
      <c r="A56" s="2" t="s">
        <v>53</v>
      </c>
      <c r="B56" s="2" t="s">
        <v>12</v>
      </c>
      <c r="C56" s="8">
        <v>0</v>
      </c>
    </row>
    <row r="57" spans="1:6">
      <c r="A57" s="2" t="s">
        <v>16</v>
      </c>
      <c r="B57" s="2" t="s">
        <v>12</v>
      </c>
      <c r="C57" s="8">
        <v>0</v>
      </c>
    </row>
    <row r="58" spans="1:6">
      <c r="A58" s="35" t="s">
        <v>18</v>
      </c>
      <c r="B58" s="36"/>
      <c r="C58" s="10">
        <v>0</v>
      </c>
    </row>
    <row r="59" spans="1:6">
      <c r="A59" s="35" t="s">
        <v>54</v>
      </c>
      <c r="B59" s="36"/>
      <c r="C59" s="10">
        <f>C58/7692</f>
        <v>0</v>
      </c>
    </row>
    <row r="60" spans="1:6">
      <c r="A60" s="5"/>
      <c r="B60" s="5"/>
    </row>
    <row r="61" spans="1:6" ht="28.9">
      <c r="A61" s="40" t="s">
        <v>55</v>
      </c>
      <c r="B61" s="41"/>
      <c r="C61" s="4" t="s">
        <v>10</v>
      </c>
    </row>
    <row r="62" spans="1:6">
      <c r="A62" s="2" t="s">
        <v>53</v>
      </c>
      <c r="B62" s="2" t="s">
        <v>12</v>
      </c>
      <c r="C62" s="8">
        <v>0</v>
      </c>
      <c r="F62" s="9"/>
    </row>
    <row r="63" spans="1:6">
      <c r="A63" s="2" t="s">
        <v>16</v>
      </c>
      <c r="B63" s="2" t="s">
        <v>12</v>
      </c>
      <c r="C63" s="8">
        <v>0</v>
      </c>
    </row>
    <row r="64" spans="1:6">
      <c r="A64" s="35" t="s">
        <v>18</v>
      </c>
      <c r="B64" s="36"/>
      <c r="C64" s="10">
        <v>0</v>
      </c>
    </row>
    <row r="65" spans="1:3">
      <c r="A65" s="35" t="s">
        <v>54</v>
      </c>
      <c r="B65" s="36"/>
      <c r="C65" s="10">
        <f>C64/1862</f>
        <v>0</v>
      </c>
    </row>
    <row r="67" spans="1:3" ht="28.9">
      <c r="A67" s="40" t="s">
        <v>56</v>
      </c>
      <c r="B67" s="41"/>
      <c r="C67" s="4" t="s">
        <v>10</v>
      </c>
    </row>
    <row r="68" spans="1:3">
      <c r="A68" s="2" t="s">
        <v>53</v>
      </c>
      <c r="B68" s="2" t="s">
        <v>12</v>
      </c>
      <c r="C68" s="8">
        <v>0</v>
      </c>
    </row>
    <row r="69" spans="1:3">
      <c r="A69" s="2" t="s">
        <v>16</v>
      </c>
      <c r="B69" s="2" t="s">
        <v>12</v>
      </c>
      <c r="C69" s="8">
        <v>0</v>
      </c>
    </row>
    <row r="70" spans="1:3">
      <c r="A70" s="35" t="s">
        <v>18</v>
      </c>
      <c r="B70" s="36"/>
      <c r="C70" s="10">
        <v>0</v>
      </c>
    </row>
    <row r="71" spans="1:3">
      <c r="A71" s="35" t="s">
        <v>54</v>
      </c>
      <c r="B71" s="36"/>
      <c r="C71" s="10">
        <f>C70/1856</f>
        <v>0</v>
      </c>
    </row>
    <row r="73" spans="1:3" ht="28.9">
      <c r="A73" s="42" t="s">
        <v>57</v>
      </c>
      <c r="B73" s="41"/>
      <c r="C73" s="4" t="s">
        <v>10</v>
      </c>
    </row>
    <row r="74" spans="1:3">
      <c r="A74" s="37" t="s">
        <v>58</v>
      </c>
      <c r="B74" s="38"/>
      <c r="C74" s="39"/>
    </row>
    <row r="75" spans="1:3">
      <c r="A75" s="2" t="s">
        <v>53</v>
      </c>
      <c r="B75" s="2" t="s">
        <v>12</v>
      </c>
      <c r="C75" s="8">
        <v>0</v>
      </c>
    </row>
    <row r="76" spans="1:3">
      <c r="A76" s="2" t="s">
        <v>16</v>
      </c>
      <c r="B76" s="2" t="s">
        <v>12</v>
      </c>
      <c r="C76" s="8">
        <v>0</v>
      </c>
    </row>
    <row r="77" spans="1:3">
      <c r="A77" s="35" t="s">
        <v>18</v>
      </c>
      <c r="B77" s="36"/>
      <c r="C77" s="10">
        <v>0</v>
      </c>
    </row>
    <row r="78" spans="1:3">
      <c r="A78" s="35" t="s">
        <v>54</v>
      </c>
      <c r="B78" s="36"/>
      <c r="C78" s="10">
        <f>C77/5175</f>
        <v>0</v>
      </c>
    </row>
    <row r="80" spans="1:3" ht="28.9">
      <c r="A80" s="40" t="s">
        <v>59</v>
      </c>
      <c r="B80" s="41"/>
      <c r="C80" s="4" t="s">
        <v>10</v>
      </c>
    </row>
    <row r="81" spans="1:3">
      <c r="A81" s="37" t="s">
        <v>60</v>
      </c>
      <c r="B81" s="38"/>
      <c r="C81" s="39"/>
    </row>
    <row r="82" spans="1:3">
      <c r="A82" s="2" t="s">
        <v>53</v>
      </c>
      <c r="B82" s="2" t="s">
        <v>12</v>
      </c>
      <c r="C82" s="8">
        <v>0</v>
      </c>
    </row>
    <row r="83" spans="1:3">
      <c r="A83" s="2" t="s">
        <v>16</v>
      </c>
      <c r="B83" s="2" t="s">
        <v>12</v>
      </c>
      <c r="C83" s="8">
        <v>0</v>
      </c>
    </row>
    <row r="84" spans="1:3">
      <c r="A84" s="37" t="s">
        <v>61</v>
      </c>
      <c r="B84" s="38"/>
      <c r="C84" s="39"/>
    </row>
    <row r="85" spans="1:3">
      <c r="A85" s="2" t="s">
        <v>53</v>
      </c>
      <c r="B85" s="2" t="s">
        <v>12</v>
      </c>
      <c r="C85" s="8">
        <v>0</v>
      </c>
    </row>
    <row r="86" spans="1:3">
      <c r="A86" s="2" t="s">
        <v>16</v>
      </c>
      <c r="B86" s="2" t="s">
        <v>12</v>
      </c>
      <c r="C86" s="8">
        <v>0</v>
      </c>
    </row>
    <row r="87" spans="1:3">
      <c r="A87" s="35" t="s">
        <v>18</v>
      </c>
      <c r="B87" s="36"/>
      <c r="C87" s="10">
        <v>0</v>
      </c>
    </row>
    <row r="88" spans="1:3">
      <c r="A88" s="35" t="s">
        <v>54</v>
      </c>
      <c r="B88" s="36"/>
      <c r="C88" s="10">
        <f>C87/(270+87)</f>
        <v>0</v>
      </c>
    </row>
    <row r="89" spans="1:3">
      <c r="A89" s="23"/>
      <c r="B89" s="24"/>
      <c r="C89" s="8"/>
    </row>
    <row r="90" spans="1:3" ht="28.9">
      <c r="A90" s="42" t="s">
        <v>62</v>
      </c>
      <c r="B90" s="41"/>
      <c r="C90" s="4" t="s">
        <v>10</v>
      </c>
    </row>
    <row r="91" spans="1:3">
      <c r="A91" s="2" t="s">
        <v>53</v>
      </c>
      <c r="B91" s="2" t="s">
        <v>12</v>
      </c>
      <c r="C91" s="8">
        <v>0</v>
      </c>
    </row>
    <row r="92" spans="1:3">
      <c r="A92" s="2" t="s">
        <v>16</v>
      </c>
      <c r="B92" s="2" t="s">
        <v>12</v>
      </c>
      <c r="C92" s="8">
        <v>0</v>
      </c>
    </row>
    <row r="93" spans="1:3">
      <c r="A93" s="35" t="s">
        <v>18</v>
      </c>
      <c r="B93" s="36"/>
      <c r="C93" s="10">
        <v>0</v>
      </c>
    </row>
    <row r="94" spans="1:3">
      <c r="A94" s="35" t="s">
        <v>54</v>
      </c>
      <c r="B94" s="36"/>
      <c r="C94" s="10">
        <f>C93/10382</f>
        <v>0</v>
      </c>
    </row>
  </sheetData>
  <mergeCells count="32">
    <mergeCell ref="A87:B87"/>
    <mergeCell ref="A88:B88"/>
    <mergeCell ref="A58:B58"/>
    <mergeCell ref="A55:B55"/>
    <mergeCell ref="A61:B61"/>
    <mergeCell ref="A8:C8"/>
    <mergeCell ref="A9:C9"/>
    <mergeCell ref="A10:C10"/>
    <mergeCell ref="A12:C12"/>
    <mergeCell ref="A51:C51"/>
    <mergeCell ref="A21:B21"/>
    <mergeCell ref="A1:C1"/>
    <mergeCell ref="A2:C2"/>
    <mergeCell ref="A4:C4"/>
    <mergeCell ref="A6:C6"/>
    <mergeCell ref="A7:C7"/>
    <mergeCell ref="A94:B94"/>
    <mergeCell ref="A81:C81"/>
    <mergeCell ref="A84:C84"/>
    <mergeCell ref="A93:B93"/>
    <mergeCell ref="A59:B59"/>
    <mergeCell ref="A65:B65"/>
    <mergeCell ref="A71:B71"/>
    <mergeCell ref="A78:B78"/>
    <mergeCell ref="A74:C74"/>
    <mergeCell ref="A80:B80"/>
    <mergeCell ref="A64:B64"/>
    <mergeCell ref="A70:B70"/>
    <mergeCell ref="A67:B67"/>
    <mergeCell ref="A73:B73"/>
    <mergeCell ref="A77:B77"/>
    <mergeCell ref="A90:B90"/>
  </mergeCells>
  <phoneticPr fontId="13" type="noConversion"/>
  <pageMargins left="0.19685039370078741" right="0.19685039370078741" top="0.74803149606299213" bottom="0.74803149606299213" header="0.31496062992125984" footer="0.31496062992125984"/>
  <pageSetup paperSize="9" scale="92" fitToHeight="0" orientation="portrait" r:id="rId1"/>
  <rowBreaks count="2" manualBreakCount="2">
    <brk id="50" max="16383" man="1"/>
    <brk id="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58"/>
  <sheetViews>
    <sheetView tabSelected="1" topLeftCell="A20" zoomScaleNormal="100" workbookViewId="0">
      <selection activeCell="E26" sqref="E26"/>
    </sheetView>
  </sheetViews>
  <sheetFormatPr defaultColWidth="11.42578125" defaultRowHeight="14.45"/>
  <cols>
    <col min="1" max="1" width="66" style="1" customWidth="1"/>
    <col min="2" max="2" width="22" style="1" customWidth="1"/>
    <col min="3" max="3" width="20.85546875" style="1" customWidth="1"/>
    <col min="4" max="16384" width="11.42578125" style="1"/>
  </cols>
  <sheetData>
    <row r="1" spans="1:3" ht="37.5" customHeight="1">
      <c r="A1" s="43" t="s">
        <v>0</v>
      </c>
      <c r="B1" s="43"/>
      <c r="C1" s="43"/>
    </row>
    <row r="2" spans="1:3" ht="37.5" customHeight="1">
      <c r="A2" s="43" t="s">
        <v>63</v>
      </c>
      <c r="B2" s="43"/>
      <c r="C2" s="43"/>
    </row>
    <row r="3" spans="1:3" ht="18.75" customHeight="1"/>
    <row r="4" spans="1:3" ht="21">
      <c r="A4" s="44" t="s">
        <v>2</v>
      </c>
      <c r="B4" s="44"/>
      <c r="C4" s="44"/>
    </row>
    <row r="6" spans="1:3" ht="15" customHeight="1">
      <c r="A6" s="45" t="s">
        <v>3</v>
      </c>
      <c r="B6" s="46"/>
      <c r="C6" s="47"/>
    </row>
    <row r="7" spans="1:3" ht="28.5" customHeight="1">
      <c r="A7" s="48" t="s">
        <v>4</v>
      </c>
      <c r="B7" s="49"/>
      <c r="C7" s="50"/>
    </row>
    <row r="8" spans="1:3" ht="28.5" customHeight="1">
      <c r="A8" s="48" t="s">
        <v>5</v>
      </c>
      <c r="B8" s="49"/>
      <c r="C8" s="50"/>
    </row>
    <row r="9" spans="1:3" ht="28.5" customHeight="1">
      <c r="A9" s="48" t="s">
        <v>6</v>
      </c>
      <c r="B9" s="49"/>
      <c r="C9" s="50"/>
    </row>
    <row r="10" spans="1:3" ht="28.5" customHeight="1">
      <c r="A10" s="51" t="s">
        <v>7</v>
      </c>
      <c r="B10" s="52"/>
      <c r="C10" s="53"/>
    </row>
    <row r="12" spans="1:3" ht="18">
      <c r="A12" s="54" t="s">
        <v>64</v>
      </c>
      <c r="B12" s="54"/>
      <c r="C12" s="54"/>
    </row>
    <row r="14" spans="1:3" ht="30.75" customHeight="1">
      <c r="A14" s="3" t="s">
        <v>9</v>
      </c>
      <c r="B14" s="4"/>
      <c r="C14" s="4" t="s">
        <v>10</v>
      </c>
    </row>
    <row r="15" spans="1:3" ht="21.75" customHeight="1">
      <c r="A15" s="11" t="s">
        <v>65</v>
      </c>
      <c r="B15" s="2" t="s">
        <v>12</v>
      </c>
      <c r="C15" s="8">
        <v>0</v>
      </c>
    </row>
    <row r="16" spans="1:3">
      <c r="A16" s="35" t="s">
        <v>18</v>
      </c>
      <c r="B16" s="36"/>
      <c r="C16" s="10">
        <v>0</v>
      </c>
    </row>
    <row r="17" spans="1:3">
      <c r="A17" s="35" t="s">
        <v>54</v>
      </c>
      <c r="B17" s="36"/>
      <c r="C17" s="10"/>
    </row>
    <row r="19" spans="1:3" ht="30.75" customHeight="1">
      <c r="A19" s="3" t="s">
        <v>19</v>
      </c>
      <c r="B19" s="4"/>
      <c r="C19" s="4" t="s">
        <v>10</v>
      </c>
    </row>
    <row r="20" spans="1:3" ht="21.75" customHeight="1">
      <c r="A20" s="2" t="s">
        <v>66</v>
      </c>
      <c r="B20" s="2" t="s">
        <v>25</v>
      </c>
      <c r="C20" s="8">
        <v>0</v>
      </c>
    </row>
    <row r="21" spans="1:3" ht="21.75" customHeight="1">
      <c r="A21" s="2" t="s">
        <v>67</v>
      </c>
      <c r="B21" s="2" t="s">
        <v>25</v>
      </c>
      <c r="C21" s="8">
        <v>0</v>
      </c>
    </row>
    <row r="22" spans="1:3" ht="21.75" customHeight="1">
      <c r="A22" s="2" t="s">
        <v>68</v>
      </c>
      <c r="B22" s="2" t="s">
        <v>25</v>
      </c>
      <c r="C22" s="8">
        <v>0</v>
      </c>
    </row>
    <row r="23" spans="1:3" ht="21.75" customHeight="1">
      <c r="A23" s="17" t="s">
        <v>69</v>
      </c>
      <c r="B23" s="17" t="s">
        <v>25</v>
      </c>
      <c r="C23" s="22">
        <v>0</v>
      </c>
    </row>
    <row r="24" spans="1:3" ht="21.75" customHeight="1">
      <c r="A24" s="34" t="s">
        <v>70</v>
      </c>
      <c r="B24" s="34" t="s">
        <v>71</v>
      </c>
      <c r="C24" s="22">
        <v>0</v>
      </c>
    </row>
    <row r="25" spans="1:3" ht="22.15" customHeight="1">
      <c r="A25" s="32" t="s">
        <v>72</v>
      </c>
      <c r="B25" s="32" t="s">
        <v>25</v>
      </c>
      <c r="C25" s="33">
        <v>0</v>
      </c>
    </row>
    <row r="26" spans="1:3" ht="22.15" customHeight="1">
      <c r="A26" s="32" t="s">
        <v>73</v>
      </c>
      <c r="B26" s="32" t="s">
        <v>74</v>
      </c>
      <c r="C26" s="33">
        <v>0</v>
      </c>
    </row>
    <row r="27" spans="1:3" ht="22.15" customHeight="1">
      <c r="C27" s="13"/>
    </row>
    <row r="28" spans="1:3" ht="18">
      <c r="A28" s="54" t="s">
        <v>50</v>
      </c>
      <c r="B28" s="54"/>
      <c r="C28" s="54"/>
    </row>
    <row r="30" spans="1:3" ht="15.6">
      <c r="A30" s="6" t="s">
        <v>51</v>
      </c>
    </row>
    <row r="32" spans="1:3" ht="28.9">
      <c r="A32" s="40" t="s">
        <v>52</v>
      </c>
      <c r="B32" s="41"/>
      <c r="C32" s="4" t="s">
        <v>10</v>
      </c>
    </row>
    <row r="33" spans="1:3">
      <c r="A33" s="2" t="s">
        <v>65</v>
      </c>
      <c r="B33" s="2" t="s">
        <v>12</v>
      </c>
      <c r="C33" s="8">
        <v>0</v>
      </c>
    </row>
    <row r="34" spans="1:3">
      <c r="A34" s="35" t="s">
        <v>18</v>
      </c>
      <c r="B34" s="36"/>
      <c r="C34" s="10">
        <v>0</v>
      </c>
    </row>
    <row r="35" spans="1:3">
      <c r="A35" s="35" t="s">
        <v>54</v>
      </c>
      <c r="B35" s="36"/>
      <c r="C35" s="10">
        <f>C34/11260</f>
        <v>0</v>
      </c>
    </row>
    <row r="36" spans="1:3" s="30" customFormat="1">
      <c r="A36" s="27"/>
      <c r="B36" s="28"/>
      <c r="C36" s="29"/>
    </row>
    <row r="37" spans="1:3" ht="28.9">
      <c r="A37" s="40" t="s">
        <v>59</v>
      </c>
      <c r="B37" s="41"/>
      <c r="C37" s="4" t="s">
        <v>10</v>
      </c>
    </row>
    <row r="38" spans="1:3">
      <c r="A38" s="37" t="s">
        <v>60</v>
      </c>
      <c r="B38" s="38"/>
      <c r="C38" s="39"/>
    </row>
    <row r="39" spans="1:3">
      <c r="A39" s="2" t="s">
        <v>65</v>
      </c>
      <c r="B39" s="2" t="s">
        <v>12</v>
      </c>
      <c r="C39" s="8">
        <v>0</v>
      </c>
    </row>
    <row r="40" spans="1:3">
      <c r="A40" s="37" t="s">
        <v>61</v>
      </c>
      <c r="B40" s="38"/>
      <c r="C40" s="39"/>
    </row>
    <row r="41" spans="1:3">
      <c r="A41" s="2" t="s">
        <v>65</v>
      </c>
      <c r="B41" s="2" t="s">
        <v>12</v>
      </c>
      <c r="C41" s="8">
        <v>0</v>
      </c>
    </row>
    <row r="42" spans="1:3">
      <c r="A42" s="35" t="s">
        <v>18</v>
      </c>
      <c r="B42" s="36"/>
      <c r="C42" s="10">
        <v>0</v>
      </c>
    </row>
    <row r="43" spans="1:3">
      <c r="A43" s="35" t="s">
        <v>54</v>
      </c>
      <c r="B43" s="36"/>
      <c r="C43" s="10">
        <f>C42/11260</f>
        <v>0</v>
      </c>
    </row>
    <row r="44" spans="1:3">
      <c r="A44" s="5"/>
      <c r="B44" s="5"/>
    </row>
    <row r="45" spans="1:3" ht="28.9">
      <c r="A45" s="40" t="s">
        <v>55</v>
      </c>
      <c r="B45" s="41"/>
      <c r="C45" s="4" t="s">
        <v>10</v>
      </c>
    </row>
    <row r="46" spans="1:3">
      <c r="A46" s="2" t="s">
        <v>65</v>
      </c>
      <c r="B46" s="2" t="s">
        <v>12</v>
      </c>
      <c r="C46" s="8">
        <v>0</v>
      </c>
    </row>
    <row r="47" spans="1:3">
      <c r="A47" s="35" t="s">
        <v>18</v>
      </c>
      <c r="B47" s="36"/>
      <c r="C47" s="10">
        <v>0</v>
      </c>
    </row>
    <row r="48" spans="1:3">
      <c r="A48" s="35" t="s">
        <v>54</v>
      </c>
      <c r="B48" s="36"/>
      <c r="C48" s="10">
        <f>C47/1830</f>
        <v>0</v>
      </c>
    </row>
    <row r="50" spans="1:3" ht="28.9">
      <c r="A50" s="40" t="s">
        <v>56</v>
      </c>
      <c r="B50" s="41"/>
      <c r="C50" s="4" t="s">
        <v>10</v>
      </c>
    </row>
    <row r="51" spans="1:3">
      <c r="A51" s="2" t="s">
        <v>65</v>
      </c>
      <c r="B51" s="2" t="s">
        <v>12</v>
      </c>
      <c r="C51" s="8">
        <v>0</v>
      </c>
    </row>
    <row r="52" spans="1:3">
      <c r="A52" s="35" t="s">
        <v>18</v>
      </c>
      <c r="B52" s="36"/>
      <c r="C52" s="10">
        <v>0</v>
      </c>
    </row>
    <row r="53" spans="1:3">
      <c r="A53" s="35" t="s">
        <v>54</v>
      </c>
      <c r="B53" s="36"/>
      <c r="C53" s="10">
        <f>C52/2287</f>
        <v>0</v>
      </c>
    </row>
    <row r="55" spans="1:3" ht="28.9">
      <c r="A55" s="42" t="s">
        <v>62</v>
      </c>
      <c r="B55" s="41"/>
      <c r="C55" s="4" t="s">
        <v>10</v>
      </c>
    </row>
    <row r="56" spans="1:3">
      <c r="A56" s="2" t="s">
        <v>65</v>
      </c>
      <c r="B56" s="2" t="s">
        <v>12</v>
      </c>
      <c r="C56" s="8">
        <v>0</v>
      </c>
    </row>
    <row r="57" spans="1:3">
      <c r="A57" s="35" t="s">
        <v>18</v>
      </c>
      <c r="B57" s="36"/>
      <c r="C57" s="10">
        <v>0</v>
      </c>
    </row>
    <row r="58" spans="1:3">
      <c r="A58" s="35" t="s">
        <v>54</v>
      </c>
      <c r="B58" s="36"/>
      <c r="C58" s="10">
        <f>C57/357</f>
        <v>0</v>
      </c>
    </row>
  </sheetData>
  <mergeCells count="29">
    <mergeCell ref="A57:B57"/>
    <mergeCell ref="A58:B58"/>
    <mergeCell ref="A55:B55"/>
    <mergeCell ref="A47:B47"/>
    <mergeCell ref="A48:B48"/>
    <mergeCell ref="A50:B50"/>
    <mergeCell ref="A52:B52"/>
    <mergeCell ref="A53:B53"/>
    <mergeCell ref="A28:C28"/>
    <mergeCell ref="A32:B32"/>
    <mergeCell ref="A34:B34"/>
    <mergeCell ref="A35:B35"/>
    <mergeCell ref="A45:B45"/>
    <mergeCell ref="A37:B37"/>
    <mergeCell ref="A38:C38"/>
    <mergeCell ref="A40:C40"/>
    <mergeCell ref="A42:B42"/>
    <mergeCell ref="A43:B43"/>
    <mergeCell ref="A8:C8"/>
    <mergeCell ref="A1:C1"/>
    <mergeCell ref="A2:C2"/>
    <mergeCell ref="A4:C4"/>
    <mergeCell ref="A6:C6"/>
    <mergeCell ref="A7:C7"/>
    <mergeCell ref="A17:B17"/>
    <mergeCell ref="A9:C9"/>
    <mergeCell ref="A10:C10"/>
    <mergeCell ref="A12:C12"/>
    <mergeCell ref="A16:B16"/>
  </mergeCells>
  <phoneticPr fontId="13" type="noConversion"/>
  <pageMargins left="0.19685039370078741" right="0.19685039370078741" top="0.74803149606299213" bottom="0.74803149606299213" header="0.31496062992125984" footer="0.31496062992125984"/>
  <pageSetup paperSize="9" scale="9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9860D98377714289836B8633E56B15" ma:contentTypeVersion="3" ma:contentTypeDescription="Create a new document." ma:contentTypeScope="" ma:versionID="109b7b55abbdac5dc4d996f6deecfffc">
  <xsd:schema xmlns:xsd="http://www.w3.org/2001/XMLSchema" xmlns:xs="http://www.w3.org/2001/XMLSchema" xmlns:p="http://schemas.microsoft.com/office/2006/metadata/properties" xmlns:ns2="fe866784-a1aa-4abc-8284-1f5c136a3bd5" targetNamespace="http://schemas.microsoft.com/office/2006/metadata/properties" ma:root="true" ma:fieldsID="1c2508cf05a6bb31cdb98293b2f9959e" ns2:_="">
    <xsd:import namespace="fe866784-a1aa-4abc-8284-1f5c136a3b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866784-a1aa-4abc-8284-1f5c136a3b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B96AA5-F09F-4D58-BCED-BF28B512F948}"/>
</file>

<file path=customXml/itemProps2.xml><?xml version="1.0" encoding="utf-8"?>
<ds:datastoreItem xmlns:ds="http://schemas.openxmlformats.org/officeDocument/2006/customXml" ds:itemID="{C382DFDA-59A1-40FE-BB74-611350F77A18}"/>
</file>

<file path=customXml/itemProps3.xml><?xml version="1.0" encoding="utf-8"?>
<ds:datastoreItem xmlns:ds="http://schemas.openxmlformats.org/officeDocument/2006/customXml" ds:itemID="{2793A3C6-A6E8-45D5-AFD7-DB36AFEAE1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Maeva Paitrault</dc:creator>
  <cp:keywords/>
  <dc:description/>
  <cp:lastModifiedBy>MOMI Nathalie</cp:lastModifiedBy>
  <cp:revision/>
  <dcterms:created xsi:type="dcterms:W3CDTF">2017-08-29T12:27:37Z</dcterms:created>
  <dcterms:modified xsi:type="dcterms:W3CDTF">2025-10-29T07:59:58Z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0x0101009C9860D98377714289836B8633E56B15</vt:lpwstr>
  </property>
  <property fmtid="{D5CDD505-2E9C-101B-9397-08002B2CF9AE}" pid="3" name="Order">
    <vt:r8>11200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</Properties>
</file>